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Xếp thứ 2017-2018" sheetId="1" r:id="rId1"/>
  </sheets>
  <definedNames>
    <definedName name="_xlnm.Print_Titles" localSheetId="0">'Xếp thứ 2017-2018'!$6:$7</definedName>
  </definedNames>
  <calcPr fullCalcOnLoad="1"/>
</workbook>
</file>

<file path=xl/sharedStrings.xml><?xml version="1.0" encoding="utf-8"?>
<sst xmlns="http://schemas.openxmlformats.org/spreadsheetml/2006/main" count="53" uniqueCount="51">
  <si>
    <t>TT</t>
  </si>
  <si>
    <t>Đội Cung</t>
  </si>
  <si>
    <t>Cửa Nam</t>
  </si>
  <si>
    <t>Đặng Thai Mai</t>
  </si>
  <si>
    <t>Quang Trung</t>
  </si>
  <si>
    <t>Hưng Hòa</t>
  </si>
  <si>
    <t>Trường Thi</t>
  </si>
  <si>
    <t>Lê Mao</t>
  </si>
  <si>
    <t>Lê Lợi</t>
  </si>
  <si>
    <t>Hà Huy Tập</t>
  </si>
  <si>
    <t>Nghi Liên</t>
  </si>
  <si>
    <t>Vinh Tân</t>
  </si>
  <si>
    <t>Hồng Sơn</t>
  </si>
  <si>
    <t>Nghi Ân</t>
  </si>
  <si>
    <t>Bến Thủy</t>
  </si>
  <si>
    <t>Hưng Bình</t>
  </si>
  <si>
    <t>Nghi Phú</t>
  </si>
  <si>
    <t>PT Hermann</t>
  </si>
  <si>
    <t>Hưng Chính</t>
  </si>
  <si>
    <t>Nghi Kim</t>
  </si>
  <si>
    <t>Hưng Lộc</t>
  </si>
  <si>
    <t>Nghi Đức</t>
  </si>
  <si>
    <t xml:space="preserve">Trung Đô            </t>
  </si>
  <si>
    <t>Hưng Dũng</t>
  </si>
  <si>
    <t>Xếp thứ</t>
  </si>
  <si>
    <t>Nhất</t>
  </si>
  <si>
    <t>KK</t>
  </si>
  <si>
    <t xml:space="preserve">Nhì </t>
  </si>
  <si>
    <t xml:space="preserve">Ba </t>
  </si>
  <si>
    <t>Chỉ tiêu</t>
  </si>
  <si>
    <t>Số HS dự thi</t>
  </si>
  <si>
    <t>Nhì</t>
  </si>
  <si>
    <t>Ba</t>
  </si>
  <si>
    <t>Tỷ lệ đạt</t>
  </si>
  <si>
    <t>Tổng</t>
  </si>
  <si>
    <t xml:space="preserve">Blue Sky </t>
  </si>
  <si>
    <t>N. Trường Tộ</t>
  </si>
  <si>
    <t>Cấp thành phố</t>
  </si>
  <si>
    <t>Điểm thi đua</t>
  </si>
  <si>
    <t>Điểm TĐ</t>
  </si>
  <si>
    <t xml:space="preserve">Điểm TĐ </t>
  </si>
  <si>
    <t>Trường THCS</t>
  </si>
  <si>
    <t>PHÒNG GIÁO DỤC VÀ ĐÀO TẠO THÀNH PHỐ VINH</t>
  </si>
  <si>
    <t>Điểm TB</t>
  </si>
  <si>
    <t>KỲ THI CHỌN HỌC SINH GIỎI LỚP 9 NĂM HỌC 2017-2018</t>
  </si>
  <si>
    <t>TỔNG HỢP KẾT QUẢ</t>
  </si>
  <si>
    <t>Vùng</t>
  </si>
  <si>
    <t>Toàn TP</t>
  </si>
  <si>
    <t>Toàn thành phố</t>
  </si>
  <si>
    <t>a</t>
  </si>
  <si>
    <t xml:space="preserve">Cấp tỉnh </t>
  </si>
</sst>
</file>

<file path=xl/styles.xml><?xml version="1.0" encoding="utf-8"?>
<styleSheet xmlns="http://schemas.openxmlformats.org/spreadsheetml/2006/main">
  <numFmts count="1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000]d/m/yyyy;@"/>
    <numFmt numFmtId="173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2"/>
      <name val="Times New Roman"/>
      <family val="1"/>
    </font>
    <font>
      <sz val="14"/>
      <color indexed="10"/>
      <name val="Times New Roman"/>
      <family val="1"/>
    </font>
    <font>
      <sz val="12"/>
      <color indexed="12"/>
      <name val="Times New Roman"/>
      <family val="1"/>
    </font>
    <font>
      <b/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FF"/>
      <name val="Times New Roman"/>
      <family val="1"/>
    </font>
    <font>
      <sz val="14"/>
      <color rgb="FFFF0000"/>
      <name val="Times New Roman"/>
      <family val="1"/>
    </font>
    <font>
      <sz val="12"/>
      <color rgb="FF0000FF"/>
      <name val="Times New Roman"/>
      <family val="1"/>
    </font>
    <font>
      <b/>
      <sz val="14"/>
      <color rgb="FFFF0000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 applyFill="0" applyProtection="0">
      <alignment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2" xfId="0" applyFont="1" applyBorder="1" applyAlignment="1">
      <alignment shrinkToFit="1"/>
    </xf>
    <xf numFmtId="0" fontId="3" fillId="0" borderId="12" xfId="0" applyFont="1" applyBorder="1" applyAlignment="1">
      <alignment horizontal="center" shrinkToFit="1"/>
    </xf>
    <xf numFmtId="0" fontId="4" fillId="0" borderId="12" xfId="0" applyFont="1" applyBorder="1" applyAlignment="1">
      <alignment horizontal="center" shrinkToFit="1"/>
    </xf>
    <xf numFmtId="0" fontId="4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4" fillId="0" borderId="12" xfId="0" applyFont="1" applyBorder="1" applyAlignment="1">
      <alignment/>
    </xf>
    <xf numFmtId="0" fontId="46" fillId="0" borderId="12" xfId="0" applyFont="1" applyBorder="1" applyAlignment="1">
      <alignment horizontal="center"/>
    </xf>
    <xf numFmtId="0" fontId="4" fillId="0" borderId="12" xfId="56" applyFont="1" applyBorder="1" applyAlignment="1">
      <alignment/>
    </xf>
    <xf numFmtId="0" fontId="3" fillId="0" borderId="12" xfId="56" applyFont="1" applyBorder="1" applyAlignment="1">
      <alignment horizontal="center"/>
    </xf>
    <xf numFmtId="0" fontId="4" fillId="0" borderId="12" xfId="56" applyFont="1" applyBorder="1" applyAlignment="1">
      <alignment horizontal="center"/>
    </xf>
    <xf numFmtId="0" fontId="4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4" fillId="0" borderId="15" xfId="0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46" fillId="0" borderId="18" xfId="0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4" fillId="0" borderId="21" xfId="0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0" fontId="43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5" fillId="0" borderId="23" xfId="0" applyFont="1" applyBorder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/>
    </xf>
    <xf numFmtId="0" fontId="3" fillId="0" borderId="2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0</xdr:rowOff>
    </xdr:from>
    <xdr:to>
      <xdr:col>13</xdr:col>
      <xdr:colOff>133350</xdr:colOff>
      <xdr:row>2</xdr:row>
      <xdr:rowOff>0</xdr:rowOff>
    </xdr:to>
    <xdr:sp>
      <xdr:nvSpPr>
        <xdr:cNvPr id="1" name="Straight Connector 2"/>
        <xdr:cNvSpPr>
          <a:spLocks/>
        </xdr:cNvSpPr>
      </xdr:nvSpPr>
      <xdr:spPr>
        <a:xfrm>
          <a:off x="3533775" y="476250"/>
          <a:ext cx="28384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"/>
  <sheetViews>
    <sheetView tabSelected="1" zoomScalePageLayoutView="0" workbookViewId="0" topLeftCell="A19">
      <selection activeCell="F27" sqref="F27"/>
    </sheetView>
  </sheetViews>
  <sheetFormatPr defaultColWidth="9.140625" defaultRowHeight="15"/>
  <cols>
    <col min="1" max="1" width="6.7109375" style="2" customWidth="1"/>
    <col min="2" max="2" width="20.57421875" style="5" customWidth="1"/>
    <col min="3" max="3" width="4.8515625" style="5" hidden="1" customWidth="1"/>
    <col min="4" max="4" width="6.00390625" style="5" customWidth="1"/>
    <col min="5" max="5" width="7.421875" style="5" customWidth="1"/>
    <col min="6" max="6" width="9.421875" style="5" customWidth="1"/>
    <col min="7" max="7" width="6.421875" style="2" customWidth="1"/>
    <col min="8" max="8" width="5.7109375" style="2" customWidth="1"/>
    <col min="9" max="10" width="5.421875" style="2" customWidth="1"/>
    <col min="11" max="11" width="6.7109375" style="11" customWidth="1"/>
    <col min="12" max="12" width="7.421875" style="2" customWidth="1"/>
    <col min="13" max="13" width="6.28125" style="7" customWidth="1"/>
    <col min="14" max="14" width="5.28125" style="6" customWidth="1"/>
    <col min="15" max="15" width="4.8515625" style="6" customWidth="1"/>
    <col min="16" max="16" width="5.57421875" style="6" customWidth="1"/>
    <col min="17" max="17" width="5.8515625" style="6" customWidth="1"/>
    <col min="18" max="18" width="6.8515625" style="7" customWidth="1"/>
    <col min="19" max="19" width="7.57421875" style="2" customWidth="1"/>
    <col min="20" max="20" width="5.57421875" style="7" customWidth="1"/>
    <col min="21" max="21" width="6.28125" style="7" customWidth="1"/>
    <col min="22" max="16384" width="9.140625" style="3" customWidth="1"/>
  </cols>
  <sheetData>
    <row r="1" spans="1:23" ht="18.75">
      <c r="A1" s="62" t="s">
        <v>42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W1" s="3" t="s">
        <v>49</v>
      </c>
    </row>
    <row r="2" spans="1:21" ht="18.75">
      <c r="A2" s="61" t="s">
        <v>44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ht="13.5" customHeight="1"/>
    <row r="4" spans="1:21" ht="18.75">
      <c r="A4" s="61" t="s">
        <v>45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</row>
    <row r="5" spans="2:21" ht="16.5" customHeight="1" thickBot="1">
      <c r="B5" s="2"/>
      <c r="C5" s="2"/>
      <c r="D5" s="2"/>
      <c r="E5" s="2"/>
      <c r="F5" s="2"/>
      <c r="M5" s="2"/>
      <c r="N5" s="2"/>
      <c r="O5" s="2"/>
      <c r="P5" s="2"/>
      <c r="Q5" s="2"/>
      <c r="R5" s="2"/>
      <c r="T5" s="2"/>
      <c r="U5" s="2"/>
    </row>
    <row r="6" spans="1:21" ht="18.75" customHeight="1">
      <c r="A6" s="66" t="s">
        <v>0</v>
      </c>
      <c r="B6" s="64" t="s">
        <v>41</v>
      </c>
      <c r="C6" s="59"/>
      <c r="D6" s="64" t="s">
        <v>29</v>
      </c>
      <c r="E6" s="64" t="s">
        <v>30</v>
      </c>
      <c r="F6" s="64" t="s">
        <v>37</v>
      </c>
      <c r="G6" s="64"/>
      <c r="H6" s="64"/>
      <c r="I6" s="64"/>
      <c r="J6" s="64"/>
      <c r="K6" s="64"/>
      <c r="L6" s="64"/>
      <c r="M6" s="64"/>
      <c r="N6" s="63" t="s">
        <v>50</v>
      </c>
      <c r="O6" s="63"/>
      <c r="P6" s="63"/>
      <c r="Q6" s="63"/>
      <c r="R6" s="63"/>
      <c r="S6" s="64" t="s">
        <v>38</v>
      </c>
      <c r="T6" s="68" t="s">
        <v>24</v>
      </c>
      <c r="U6" s="69"/>
    </row>
    <row r="7" spans="1:21" s="1" customFormat="1" ht="31.5">
      <c r="A7" s="67"/>
      <c r="B7" s="65"/>
      <c r="C7" s="9"/>
      <c r="D7" s="65"/>
      <c r="E7" s="65"/>
      <c r="F7" s="9" t="s">
        <v>43</v>
      </c>
      <c r="G7" s="9" t="s">
        <v>25</v>
      </c>
      <c r="H7" s="9" t="s">
        <v>31</v>
      </c>
      <c r="I7" s="9" t="s">
        <v>32</v>
      </c>
      <c r="J7" s="9" t="s">
        <v>26</v>
      </c>
      <c r="K7" s="42" t="s">
        <v>34</v>
      </c>
      <c r="L7" s="9" t="s">
        <v>33</v>
      </c>
      <c r="M7" s="9" t="s">
        <v>40</v>
      </c>
      <c r="N7" s="10" t="s">
        <v>25</v>
      </c>
      <c r="O7" s="10" t="s">
        <v>27</v>
      </c>
      <c r="P7" s="10" t="s">
        <v>28</v>
      </c>
      <c r="Q7" s="10" t="s">
        <v>26</v>
      </c>
      <c r="R7" s="9" t="s">
        <v>39</v>
      </c>
      <c r="S7" s="65"/>
      <c r="T7" s="43" t="s">
        <v>46</v>
      </c>
      <c r="U7" s="44" t="s">
        <v>47</v>
      </c>
    </row>
    <row r="8" spans="1:21" ht="21.75" customHeight="1">
      <c r="A8" s="34">
        <f aca="true" t="shared" si="0" ref="A8:A32">A7+1</f>
        <v>1</v>
      </c>
      <c r="B8" s="35" t="s">
        <v>3</v>
      </c>
      <c r="C8" s="35">
        <v>1</v>
      </c>
      <c r="D8" s="37">
        <v>170</v>
      </c>
      <c r="E8" s="37">
        <v>175</v>
      </c>
      <c r="F8" s="36">
        <v>13.69</v>
      </c>
      <c r="G8" s="37">
        <v>8</v>
      </c>
      <c r="H8" s="37">
        <v>26</v>
      </c>
      <c r="I8" s="37">
        <v>38</v>
      </c>
      <c r="J8" s="37">
        <v>69</v>
      </c>
      <c r="K8" s="38">
        <v>141</v>
      </c>
      <c r="L8" s="39">
        <f>K8/E8*100</f>
        <v>80.57142857142857</v>
      </c>
      <c r="M8" s="37"/>
      <c r="N8" s="40">
        <v>8</v>
      </c>
      <c r="O8" s="40">
        <v>18</v>
      </c>
      <c r="P8" s="40">
        <v>13</v>
      </c>
      <c r="Q8" s="40">
        <v>10</v>
      </c>
      <c r="R8" s="37">
        <f>N8*2+O8*1.5+P8*1+Q8*0.5</f>
        <v>61</v>
      </c>
      <c r="S8" s="37">
        <f>M8+R8</f>
        <v>61</v>
      </c>
      <c r="T8" s="36">
        <v>1</v>
      </c>
      <c r="U8" s="41">
        <v>1</v>
      </c>
    </row>
    <row r="9" spans="1:21" ht="21.75" customHeight="1">
      <c r="A9" s="12">
        <f t="shared" si="0"/>
        <v>2</v>
      </c>
      <c r="B9" s="13" t="s">
        <v>8</v>
      </c>
      <c r="C9" s="13">
        <v>1</v>
      </c>
      <c r="D9" s="15">
        <v>56</v>
      </c>
      <c r="E9" s="15">
        <v>56</v>
      </c>
      <c r="F9" s="14">
        <v>13.11</v>
      </c>
      <c r="G9" s="15">
        <v>2</v>
      </c>
      <c r="H9" s="15">
        <v>4</v>
      </c>
      <c r="I9" s="15">
        <v>8</v>
      </c>
      <c r="J9" s="15">
        <v>21</v>
      </c>
      <c r="K9" s="16">
        <v>35</v>
      </c>
      <c r="L9" s="17">
        <f>K9/E9*100</f>
        <v>62.5</v>
      </c>
      <c r="M9" s="15">
        <v>23</v>
      </c>
      <c r="N9" s="18">
        <v>1</v>
      </c>
      <c r="O9" s="18"/>
      <c r="P9" s="18">
        <v>4</v>
      </c>
      <c r="Q9" s="18">
        <v>1</v>
      </c>
      <c r="R9" s="15">
        <f>N9*2+O9*1.5+P9*1+Q9*0.5</f>
        <v>6.5</v>
      </c>
      <c r="S9" s="15">
        <f>M9+R9</f>
        <v>29.5</v>
      </c>
      <c r="T9" s="14">
        <v>2</v>
      </c>
      <c r="U9" s="19">
        <v>2</v>
      </c>
    </row>
    <row r="10" spans="1:21" s="4" customFormat="1" ht="21.75" customHeight="1">
      <c r="A10" s="12">
        <f t="shared" si="0"/>
        <v>3</v>
      </c>
      <c r="B10" s="20" t="s">
        <v>22</v>
      </c>
      <c r="C10" s="20">
        <v>1</v>
      </c>
      <c r="D10" s="22">
        <v>27</v>
      </c>
      <c r="E10" s="22">
        <v>27</v>
      </c>
      <c r="F10" s="21">
        <v>13.56</v>
      </c>
      <c r="G10" s="15"/>
      <c r="H10" s="15">
        <v>4</v>
      </c>
      <c r="I10" s="15">
        <v>4</v>
      </c>
      <c r="J10" s="15">
        <v>11</v>
      </c>
      <c r="K10" s="16">
        <v>19</v>
      </c>
      <c r="L10" s="17">
        <f>K10/E10*100</f>
        <v>70.37037037037037</v>
      </c>
      <c r="M10" s="15">
        <v>24</v>
      </c>
      <c r="N10" s="18"/>
      <c r="O10" s="18">
        <v>2</v>
      </c>
      <c r="P10" s="18"/>
      <c r="Q10" s="18">
        <v>2</v>
      </c>
      <c r="R10" s="15">
        <f>N10*2+O10*1.5+P10*1+Q10*0.5</f>
        <v>4</v>
      </c>
      <c r="S10" s="15">
        <f>M10+R10</f>
        <v>28</v>
      </c>
      <c r="T10" s="14">
        <v>3</v>
      </c>
      <c r="U10" s="19">
        <v>3</v>
      </c>
    </row>
    <row r="11" spans="1:21" ht="21.75" customHeight="1">
      <c r="A11" s="12">
        <f t="shared" si="0"/>
        <v>4</v>
      </c>
      <c r="B11" s="23" t="s">
        <v>9</v>
      </c>
      <c r="C11" s="23">
        <v>1</v>
      </c>
      <c r="D11" s="25">
        <v>54</v>
      </c>
      <c r="E11" s="25">
        <v>54</v>
      </c>
      <c r="F11" s="24">
        <v>12.8</v>
      </c>
      <c r="G11" s="15"/>
      <c r="H11" s="15">
        <v>4</v>
      </c>
      <c r="I11" s="15">
        <v>8</v>
      </c>
      <c r="J11" s="15">
        <v>23</v>
      </c>
      <c r="K11" s="16">
        <v>35</v>
      </c>
      <c r="L11" s="17">
        <f>K11/E11*100</f>
        <v>64.81481481481481</v>
      </c>
      <c r="M11" s="15">
        <v>21</v>
      </c>
      <c r="N11" s="18"/>
      <c r="O11" s="18">
        <v>3</v>
      </c>
      <c r="P11" s="18"/>
      <c r="Q11" s="18">
        <v>1</v>
      </c>
      <c r="R11" s="15">
        <f>N11*2+O11*1.5+P11*1+Q11*0.5</f>
        <v>5</v>
      </c>
      <c r="S11" s="15">
        <f>M11+R11</f>
        <v>26</v>
      </c>
      <c r="T11" s="14">
        <v>4</v>
      </c>
      <c r="U11" s="19">
        <v>4</v>
      </c>
    </row>
    <row r="12" spans="1:21" ht="21.75" customHeight="1">
      <c r="A12" s="12">
        <f t="shared" si="0"/>
        <v>5</v>
      </c>
      <c r="B12" s="13" t="s">
        <v>21</v>
      </c>
      <c r="C12" s="13">
        <v>2</v>
      </c>
      <c r="D12" s="15">
        <v>10</v>
      </c>
      <c r="E12" s="15">
        <v>11</v>
      </c>
      <c r="F12" s="14">
        <v>13.05</v>
      </c>
      <c r="G12" s="15">
        <v>1</v>
      </c>
      <c r="H12" s="15">
        <v>5</v>
      </c>
      <c r="I12" s="15">
        <v>2</v>
      </c>
      <c r="J12" s="15">
        <v>1</v>
      </c>
      <c r="K12" s="16">
        <v>9</v>
      </c>
      <c r="L12" s="17">
        <f>K12/E12*100</f>
        <v>81.81818181818183</v>
      </c>
      <c r="M12" s="15">
        <v>22</v>
      </c>
      <c r="N12" s="18"/>
      <c r="O12" s="18"/>
      <c r="P12" s="18">
        <v>2</v>
      </c>
      <c r="Q12" s="18"/>
      <c r="R12" s="15">
        <f>N12*2+O12*1.5+P12*1+Q12*0.5</f>
        <v>2</v>
      </c>
      <c r="S12" s="15">
        <f>M12+R12</f>
        <v>24</v>
      </c>
      <c r="T12" s="14">
        <v>1</v>
      </c>
      <c r="U12" s="19">
        <v>5</v>
      </c>
    </row>
    <row r="13" spans="1:21" ht="21.75" customHeight="1">
      <c r="A13" s="12">
        <f t="shared" si="0"/>
        <v>6</v>
      </c>
      <c r="B13" s="13" t="s">
        <v>15</v>
      </c>
      <c r="C13" s="13">
        <v>1</v>
      </c>
      <c r="D13" s="15">
        <v>29</v>
      </c>
      <c r="E13" s="15">
        <v>29</v>
      </c>
      <c r="F13" s="14">
        <v>12.58</v>
      </c>
      <c r="G13" s="15"/>
      <c r="H13" s="15">
        <v>1</v>
      </c>
      <c r="I13" s="15">
        <v>4</v>
      </c>
      <c r="J13" s="15">
        <v>11</v>
      </c>
      <c r="K13" s="16">
        <v>16</v>
      </c>
      <c r="L13" s="17">
        <f>K13/E13*100</f>
        <v>55.172413793103445</v>
      </c>
      <c r="M13" s="15">
        <v>20</v>
      </c>
      <c r="N13" s="18">
        <v>1</v>
      </c>
      <c r="O13" s="18">
        <v>1</v>
      </c>
      <c r="P13" s="18"/>
      <c r="Q13" s="18"/>
      <c r="R13" s="15">
        <f>N13*2+O13*1.5+P13*1+Q13*0.5</f>
        <v>3.5</v>
      </c>
      <c r="S13" s="15">
        <f>M13+R13</f>
        <v>23.5</v>
      </c>
      <c r="T13" s="14">
        <v>5</v>
      </c>
      <c r="U13" s="19">
        <v>6</v>
      </c>
    </row>
    <row r="14" spans="1:21" s="8" customFormat="1" ht="21.75" customHeight="1">
      <c r="A14" s="12">
        <f t="shared" si="0"/>
        <v>7</v>
      </c>
      <c r="B14" s="26" t="s">
        <v>23</v>
      </c>
      <c r="C14" s="26">
        <v>1</v>
      </c>
      <c r="D14" s="16">
        <v>43</v>
      </c>
      <c r="E14" s="16">
        <v>43</v>
      </c>
      <c r="F14" s="27">
        <v>12.35</v>
      </c>
      <c r="G14" s="16"/>
      <c r="H14" s="16">
        <v>7</v>
      </c>
      <c r="I14" s="16">
        <v>4</v>
      </c>
      <c r="J14" s="16">
        <v>12</v>
      </c>
      <c r="K14" s="16">
        <v>23</v>
      </c>
      <c r="L14" s="17">
        <f>K14/E14*100</f>
        <v>53.48837209302325</v>
      </c>
      <c r="M14" s="15">
        <v>18</v>
      </c>
      <c r="N14" s="16"/>
      <c r="O14" s="16">
        <v>2</v>
      </c>
      <c r="P14" s="16">
        <v>2</v>
      </c>
      <c r="Q14" s="16"/>
      <c r="R14" s="15">
        <f>N14*2+O14*1.5+P14*1+Q14*0.5</f>
        <v>5</v>
      </c>
      <c r="S14" s="15">
        <f>M14+R14</f>
        <v>23</v>
      </c>
      <c r="T14" s="14">
        <v>6</v>
      </c>
      <c r="U14" s="19">
        <v>7</v>
      </c>
    </row>
    <row r="15" spans="1:21" ht="21.75" customHeight="1">
      <c r="A15" s="12">
        <f t="shared" si="0"/>
        <v>8</v>
      </c>
      <c r="B15" s="13" t="s">
        <v>13</v>
      </c>
      <c r="C15" s="13">
        <v>2</v>
      </c>
      <c r="D15" s="15">
        <v>14</v>
      </c>
      <c r="E15" s="15">
        <v>14</v>
      </c>
      <c r="F15" s="14">
        <v>12.39</v>
      </c>
      <c r="G15" s="15">
        <v>2</v>
      </c>
      <c r="H15" s="15">
        <v>3</v>
      </c>
      <c r="I15" s="15">
        <v>3</v>
      </c>
      <c r="J15" s="15">
        <v>3</v>
      </c>
      <c r="K15" s="16">
        <v>11</v>
      </c>
      <c r="L15" s="17">
        <f>K15/E15*100</f>
        <v>78.57142857142857</v>
      </c>
      <c r="M15" s="15">
        <v>19</v>
      </c>
      <c r="N15" s="18"/>
      <c r="O15" s="18"/>
      <c r="P15" s="18"/>
      <c r="Q15" s="18"/>
      <c r="R15" s="15">
        <f>N15*2+O15*1.5+P15*1+Q15*0.5</f>
        <v>0</v>
      </c>
      <c r="S15" s="15">
        <f>M15+R15</f>
        <v>19</v>
      </c>
      <c r="T15" s="14">
        <v>2</v>
      </c>
      <c r="U15" s="19">
        <v>8</v>
      </c>
    </row>
    <row r="16" spans="1:21" ht="21.75" customHeight="1">
      <c r="A16" s="12">
        <f t="shared" si="0"/>
        <v>9</v>
      </c>
      <c r="B16" s="13" t="s">
        <v>1</v>
      </c>
      <c r="C16" s="13">
        <v>1</v>
      </c>
      <c r="D16" s="15">
        <v>18</v>
      </c>
      <c r="E16" s="15">
        <v>18</v>
      </c>
      <c r="F16" s="14">
        <v>12.14</v>
      </c>
      <c r="G16" s="15"/>
      <c r="H16" s="15"/>
      <c r="I16" s="15">
        <v>2</v>
      </c>
      <c r="J16" s="15">
        <v>9</v>
      </c>
      <c r="K16" s="16">
        <v>11</v>
      </c>
      <c r="L16" s="17">
        <f>K16/E16*100</f>
        <v>61.111111111111114</v>
      </c>
      <c r="M16" s="15">
        <v>17</v>
      </c>
      <c r="N16" s="18"/>
      <c r="O16" s="18"/>
      <c r="P16" s="18"/>
      <c r="Q16" s="18"/>
      <c r="R16" s="15">
        <f>N16*2+O16*1.5+P16*1+Q16*0.5</f>
        <v>0</v>
      </c>
      <c r="S16" s="15">
        <f>M16+R16</f>
        <v>17</v>
      </c>
      <c r="T16" s="14">
        <v>7</v>
      </c>
      <c r="U16" s="19">
        <v>9</v>
      </c>
    </row>
    <row r="17" spans="1:21" ht="21.75" customHeight="1">
      <c r="A17" s="12">
        <f t="shared" si="0"/>
        <v>10</v>
      </c>
      <c r="B17" s="13" t="s">
        <v>6</v>
      </c>
      <c r="C17" s="13">
        <v>1</v>
      </c>
      <c r="D17" s="15">
        <v>23</v>
      </c>
      <c r="E17" s="15">
        <v>22</v>
      </c>
      <c r="F17" s="14">
        <v>11.94</v>
      </c>
      <c r="G17" s="15">
        <v>1</v>
      </c>
      <c r="H17" s="15">
        <v>1</v>
      </c>
      <c r="I17" s="15"/>
      <c r="J17" s="15">
        <v>11</v>
      </c>
      <c r="K17" s="16">
        <v>13</v>
      </c>
      <c r="L17" s="17">
        <f>K17/E17*100</f>
        <v>59.09090909090909</v>
      </c>
      <c r="M17" s="15">
        <v>15</v>
      </c>
      <c r="N17" s="18">
        <v>1</v>
      </c>
      <c r="O17" s="18"/>
      <c r="P17" s="18"/>
      <c r="Q17" s="18"/>
      <c r="R17" s="15">
        <f>N17*2+O17*1.5+P17*1+Q17*0.5</f>
        <v>2</v>
      </c>
      <c r="S17" s="15">
        <f>M17+R17</f>
        <v>17</v>
      </c>
      <c r="T17" s="14">
        <v>7</v>
      </c>
      <c r="U17" s="19">
        <v>9</v>
      </c>
    </row>
    <row r="18" spans="1:21" ht="21.75" customHeight="1">
      <c r="A18" s="12">
        <f t="shared" si="0"/>
        <v>11</v>
      </c>
      <c r="B18" s="28" t="s">
        <v>36</v>
      </c>
      <c r="C18" s="28">
        <v>2</v>
      </c>
      <c r="D18" s="30">
        <v>23</v>
      </c>
      <c r="E18" s="30">
        <v>23</v>
      </c>
      <c r="F18" s="29">
        <v>11.99</v>
      </c>
      <c r="G18" s="15">
        <v>1</v>
      </c>
      <c r="H18" s="15">
        <v>4</v>
      </c>
      <c r="I18" s="15">
        <v>4</v>
      </c>
      <c r="J18" s="15">
        <v>6</v>
      </c>
      <c r="K18" s="16">
        <v>15</v>
      </c>
      <c r="L18" s="17">
        <f>K18/E18*100</f>
        <v>65.21739130434783</v>
      </c>
      <c r="M18" s="15">
        <v>16</v>
      </c>
      <c r="N18" s="18"/>
      <c r="O18" s="18"/>
      <c r="P18" s="18"/>
      <c r="Q18" s="18"/>
      <c r="R18" s="15">
        <f>N18*2+O18*1.5+P18*1+Q18*0.5</f>
        <v>0</v>
      </c>
      <c r="S18" s="15">
        <f>M18+R18</f>
        <v>16</v>
      </c>
      <c r="T18" s="14">
        <v>3</v>
      </c>
      <c r="U18" s="19">
        <v>11</v>
      </c>
    </row>
    <row r="19" spans="1:21" ht="21.75" customHeight="1">
      <c r="A19" s="12">
        <f t="shared" si="0"/>
        <v>12</v>
      </c>
      <c r="B19" s="31" t="s">
        <v>5</v>
      </c>
      <c r="C19" s="31">
        <v>2</v>
      </c>
      <c r="D19" s="33">
        <v>12</v>
      </c>
      <c r="E19" s="33">
        <v>12</v>
      </c>
      <c r="F19" s="32">
        <v>11.75</v>
      </c>
      <c r="G19" s="15">
        <v>1</v>
      </c>
      <c r="H19" s="15"/>
      <c r="I19" s="15">
        <v>3</v>
      </c>
      <c r="J19" s="15">
        <v>4</v>
      </c>
      <c r="K19" s="16">
        <v>8</v>
      </c>
      <c r="L19" s="17">
        <f>K19/E19*100</f>
        <v>66.66666666666666</v>
      </c>
      <c r="M19" s="15">
        <v>14</v>
      </c>
      <c r="N19" s="18"/>
      <c r="O19" s="18"/>
      <c r="P19" s="18"/>
      <c r="Q19" s="18"/>
      <c r="R19" s="15">
        <f>N19*2+O19*1.5+P19*1+Q19*0.5</f>
        <v>0</v>
      </c>
      <c r="S19" s="15">
        <f>M19+R19</f>
        <v>14</v>
      </c>
      <c r="T19" s="14">
        <v>4</v>
      </c>
      <c r="U19" s="19">
        <v>12</v>
      </c>
    </row>
    <row r="20" spans="1:21" ht="21.75" customHeight="1">
      <c r="A20" s="12">
        <f t="shared" si="0"/>
        <v>13</v>
      </c>
      <c r="B20" s="13" t="s">
        <v>17</v>
      </c>
      <c r="C20" s="13">
        <v>1</v>
      </c>
      <c r="D20" s="15">
        <v>10</v>
      </c>
      <c r="E20" s="15">
        <v>11</v>
      </c>
      <c r="F20" s="14">
        <v>11.73</v>
      </c>
      <c r="G20" s="15"/>
      <c r="H20" s="15">
        <v>1</v>
      </c>
      <c r="I20" s="15">
        <v>3</v>
      </c>
      <c r="J20" s="15">
        <v>2</v>
      </c>
      <c r="K20" s="16">
        <v>6</v>
      </c>
      <c r="L20" s="17">
        <f>K20/E20*100</f>
        <v>54.54545454545454</v>
      </c>
      <c r="M20" s="15">
        <v>13</v>
      </c>
      <c r="N20" s="18"/>
      <c r="O20" s="18"/>
      <c r="P20" s="18"/>
      <c r="Q20" s="18"/>
      <c r="R20" s="15">
        <f>N20*2+O20*1.5+P20*1+Q20*0.5</f>
        <v>0</v>
      </c>
      <c r="S20" s="15">
        <f>M20+R20</f>
        <v>13</v>
      </c>
      <c r="T20" s="14">
        <v>9</v>
      </c>
      <c r="U20" s="19">
        <v>13</v>
      </c>
    </row>
    <row r="21" spans="1:21" ht="21.75" customHeight="1">
      <c r="A21" s="12">
        <f t="shared" si="0"/>
        <v>14</v>
      </c>
      <c r="B21" s="13" t="s">
        <v>12</v>
      </c>
      <c r="C21" s="13">
        <v>1</v>
      </c>
      <c r="D21" s="15">
        <v>17</v>
      </c>
      <c r="E21" s="15">
        <v>18</v>
      </c>
      <c r="F21" s="14">
        <v>11.7</v>
      </c>
      <c r="G21" s="15"/>
      <c r="H21" s="15"/>
      <c r="I21" s="15">
        <v>2</v>
      </c>
      <c r="J21" s="15">
        <v>6</v>
      </c>
      <c r="K21" s="16">
        <v>8</v>
      </c>
      <c r="L21" s="17">
        <f>K21/E21*100</f>
        <v>44.44444444444444</v>
      </c>
      <c r="M21" s="15">
        <v>11</v>
      </c>
      <c r="N21" s="18"/>
      <c r="O21" s="18"/>
      <c r="P21" s="18">
        <v>1</v>
      </c>
      <c r="Q21" s="18"/>
      <c r="R21" s="15">
        <f>N21*2+O21*1.5+P21*1+Q21*0.5</f>
        <v>1</v>
      </c>
      <c r="S21" s="15">
        <f>M21+R21</f>
        <v>12</v>
      </c>
      <c r="T21" s="14">
        <v>10</v>
      </c>
      <c r="U21" s="19">
        <v>14</v>
      </c>
    </row>
    <row r="22" spans="1:21" ht="21.75" customHeight="1">
      <c r="A22" s="12">
        <f t="shared" si="0"/>
        <v>15</v>
      </c>
      <c r="B22" s="13" t="s">
        <v>7</v>
      </c>
      <c r="C22" s="13">
        <v>1</v>
      </c>
      <c r="D22" s="15">
        <v>36</v>
      </c>
      <c r="E22" s="15">
        <v>37</v>
      </c>
      <c r="F22" s="14">
        <v>11.72</v>
      </c>
      <c r="G22" s="15">
        <v>1</v>
      </c>
      <c r="H22" s="15">
        <v>3</v>
      </c>
      <c r="I22" s="15">
        <v>3</v>
      </c>
      <c r="J22" s="15">
        <v>10</v>
      </c>
      <c r="K22" s="16">
        <v>17</v>
      </c>
      <c r="L22" s="17">
        <f>K22/E22*100</f>
        <v>45.94594594594595</v>
      </c>
      <c r="M22" s="15">
        <v>12</v>
      </c>
      <c r="N22" s="18"/>
      <c r="O22" s="18"/>
      <c r="P22" s="18"/>
      <c r="Q22" s="18"/>
      <c r="R22" s="15">
        <f>N22*2+O22*1.5+P22*1+Q22*0.5</f>
        <v>0</v>
      </c>
      <c r="S22" s="15">
        <f>M22+R22</f>
        <v>12</v>
      </c>
      <c r="T22" s="14">
        <v>11</v>
      </c>
      <c r="U22" s="19">
        <v>14</v>
      </c>
    </row>
    <row r="23" spans="1:21" ht="21.75" customHeight="1">
      <c r="A23" s="12">
        <f t="shared" si="0"/>
        <v>16</v>
      </c>
      <c r="B23" s="13" t="s">
        <v>10</v>
      </c>
      <c r="C23" s="13">
        <v>2</v>
      </c>
      <c r="D23" s="15">
        <v>10</v>
      </c>
      <c r="E23" s="15">
        <v>10</v>
      </c>
      <c r="F23" s="14">
        <v>11.37</v>
      </c>
      <c r="G23" s="15">
        <v>1</v>
      </c>
      <c r="H23" s="15">
        <v>1</v>
      </c>
      <c r="I23" s="15">
        <v>2</v>
      </c>
      <c r="J23" s="15">
        <v>2</v>
      </c>
      <c r="K23" s="16">
        <v>6</v>
      </c>
      <c r="L23" s="17">
        <f>K23/E23*100</f>
        <v>60</v>
      </c>
      <c r="M23" s="15">
        <v>9</v>
      </c>
      <c r="N23" s="18"/>
      <c r="O23" s="18"/>
      <c r="P23" s="18">
        <v>1</v>
      </c>
      <c r="Q23" s="18"/>
      <c r="R23" s="15">
        <f>N23*2+O23*1.5+P23*1+Q23*0.5</f>
        <v>1</v>
      </c>
      <c r="S23" s="15">
        <f>M23+R23</f>
        <v>10</v>
      </c>
      <c r="T23" s="14">
        <v>5</v>
      </c>
      <c r="U23" s="19">
        <v>16</v>
      </c>
    </row>
    <row r="24" spans="1:21" ht="21.75" customHeight="1">
      <c r="A24" s="12">
        <f t="shared" si="0"/>
        <v>17</v>
      </c>
      <c r="B24" s="13" t="s">
        <v>16</v>
      </c>
      <c r="C24" s="13">
        <v>2</v>
      </c>
      <c r="D24" s="15">
        <v>21</v>
      </c>
      <c r="E24" s="15">
        <v>21</v>
      </c>
      <c r="F24" s="14">
        <v>11.44</v>
      </c>
      <c r="G24" s="15">
        <v>1</v>
      </c>
      <c r="H24" s="15">
        <v>2</v>
      </c>
      <c r="I24" s="15">
        <v>3</v>
      </c>
      <c r="J24" s="15">
        <v>8</v>
      </c>
      <c r="K24" s="16">
        <v>14</v>
      </c>
      <c r="L24" s="17">
        <f>K24/E24*100</f>
        <v>66.66666666666666</v>
      </c>
      <c r="M24" s="15">
        <v>10</v>
      </c>
      <c r="N24" s="18"/>
      <c r="O24" s="18"/>
      <c r="P24" s="18"/>
      <c r="Q24" s="18"/>
      <c r="R24" s="15">
        <f>N24*2+O24*1.5+P24*1+Q24*0.5</f>
        <v>0</v>
      </c>
      <c r="S24" s="15">
        <f>M24+R24</f>
        <v>10</v>
      </c>
      <c r="T24" s="14">
        <v>5</v>
      </c>
      <c r="U24" s="19">
        <v>16</v>
      </c>
    </row>
    <row r="25" spans="1:21" ht="21.75" customHeight="1">
      <c r="A25" s="12">
        <f t="shared" si="0"/>
        <v>18</v>
      </c>
      <c r="B25" s="13" t="s">
        <v>4</v>
      </c>
      <c r="C25" s="13">
        <v>1</v>
      </c>
      <c r="D25" s="15">
        <v>19</v>
      </c>
      <c r="E25" s="15">
        <v>20</v>
      </c>
      <c r="F25" s="14">
        <v>11.34</v>
      </c>
      <c r="G25" s="15"/>
      <c r="H25" s="15"/>
      <c r="I25" s="15">
        <v>1</v>
      </c>
      <c r="J25" s="15">
        <v>7</v>
      </c>
      <c r="K25" s="16">
        <v>8</v>
      </c>
      <c r="L25" s="17">
        <f>K25/E25*100</f>
        <v>40</v>
      </c>
      <c r="M25" s="15">
        <v>8</v>
      </c>
      <c r="N25" s="18"/>
      <c r="O25" s="18"/>
      <c r="P25" s="18"/>
      <c r="Q25" s="18"/>
      <c r="R25" s="15">
        <f>N25*2+O25*1.5+P25*1+Q25*0.5</f>
        <v>0</v>
      </c>
      <c r="S25" s="15">
        <f>M25+R25</f>
        <v>8</v>
      </c>
      <c r="T25" s="14">
        <v>12</v>
      </c>
      <c r="U25" s="19">
        <v>18</v>
      </c>
    </row>
    <row r="26" spans="1:21" ht="21.75" customHeight="1">
      <c r="A26" s="12">
        <f t="shared" si="0"/>
        <v>19</v>
      </c>
      <c r="B26" s="13" t="s">
        <v>14</v>
      </c>
      <c r="C26" s="13">
        <v>1</v>
      </c>
      <c r="D26" s="15">
        <v>21</v>
      </c>
      <c r="E26" s="15">
        <v>23</v>
      </c>
      <c r="F26" s="14">
        <v>11.32</v>
      </c>
      <c r="G26" s="15"/>
      <c r="H26" s="15"/>
      <c r="I26" s="15">
        <v>2</v>
      </c>
      <c r="J26" s="15">
        <v>6</v>
      </c>
      <c r="K26" s="16">
        <v>8</v>
      </c>
      <c r="L26" s="17">
        <f>K26/E26*100</f>
        <v>34.78260869565217</v>
      </c>
      <c r="M26" s="15">
        <v>7</v>
      </c>
      <c r="N26" s="18"/>
      <c r="O26" s="18"/>
      <c r="P26" s="18"/>
      <c r="Q26" s="18"/>
      <c r="R26" s="15">
        <f>N26*2+O26*1.5+P26*1+Q26*0.5</f>
        <v>0</v>
      </c>
      <c r="S26" s="15">
        <f>M26+R26</f>
        <v>7</v>
      </c>
      <c r="T26" s="14">
        <v>13</v>
      </c>
      <c r="U26" s="19">
        <v>19</v>
      </c>
    </row>
    <row r="27" spans="1:21" ht="21.75" customHeight="1">
      <c r="A27" s="12">
        <f t="shared" si="0"/>
        <v>20</v>
      </c>
      <c r="B27" s="13" t="s">
        <v>2</v>
      </c>
      <c r="C27" s="13">
        <v>1</v>
      </c>
      <c r="D27" s="15">
        <v>22</v>
      </c>
      <c r="E27" s="15">
        <v>22</v>
      </c>
      <c r="F27" s="14">
        <v>11.3</v>
      </c>
      <c r="G27" s="15"/>
      <c r="H27" s="15">
        <v>1</v>
      </c>
      <c r="I27" s="15">
        <v>2</v>
      </c>
      <c r="J27" s="15">
        <v>6</v>
      </c>
      <c r="K27" s="16">
        <v>9</v>
      </c>
      <c r="L27" s="17">
        <f>K27/E27*100</f>
        <v>40.909090909090914</v>
      </c>
      <c r="M27" s="15">
        <v>6</v>
      </c>
      <c r="N27" s="18"/>
      <c r="O27" s="18"/>
      <c r="P27" s="18">
        <v>1</v>
      </c>
      <c r="Q27" s="18"/>
      <c r="R27" s="15">
        <f>N27*2+O27*1.5+P27*1+Q27*0.5</f>
        <v>1</v>
      </c>
      <c r="S27" s="15">
        <f>M27+R27</f>
        <v>7</v>
      </c>
      <c r="T27" s="14">
        <v>13</v>
      </c>
      <c r="U27" s="19">
        <v>19</v>
      </c>
    </row>
    <row r="28" spans="1:21" ht="21.75" customHeight="1">
      <c r="A28" s="12">
        <f t="shared" si="0"/>
        <v>21</v>
      </c>
      <c r="B28" s="13" t="s">
        <v>11</v>
      </c>
      <c r="C28" s="13">
        <v>1</v>
      </c>
      <c r="D28" s="15">
        <v>13</v>
      </c>
      <c r="E28" s="15">
        <v>14</v>
      </c>
      <c r="F28" s="14">
        <v>11.18</v>
      </c>
      <c r="G28" s="15"/>
      <c r="H28" s="15"/>
      <c r="I28" s="15">
        <v>1</v>
      </c>
      <c r="J28" s="15">
        <v>4</v>
      </c>
      <c r="K28" s="16">
        <v>5</v>
      </c>
      <c r="L28" s="17">
        <f>K28/E28*100</f>
        <v>35.714285714285715</v>
      </c>
      <c r="M28" s="15">
        <v>5</v>
      </c>
      <c r="N28" s="18"/>
      <c r="O28" s="18"/>
      <c r="P28" s="18"/>
      <c r="Q28" s="18"/>
      <c r="R28" s="15">
        <f>N28*2+O28*1.5+P28*1+Q28*0.5</f>
        <v>0</v>
      </c>
      <c r="S28" s="15">
        <f>M28+R28</f>
        <v>5</v>
      </c>
      <c r="T28" s="14">
        <v>15</v>
      </c>
      <c r="U28" s="19">
        <v>21</v>
      </c>
    </row>
    <row r="29" spans="1:21" ht="21.75" customHeight="1">
      <c r="A29" s="12">
        <f t="shared" si="0"/>
        <v>22</v>
      </c>
      <c r="B29" s="13" t="s">
        <v>20</v>
      </c>
      <c r="C29" s="13">
        <v>2</v>
      </c>
      <c r="D29" s="15">
        <v>16</v>
      </c>
      <c r="E29" s="15">
        <v>16</v>
      </c>
      <c r="F29" s="14">
        <v>11.09</v>
      </c>
      <c r="G29" s="15"/>
      <c r="H29" s="15">
        <v>1</v>
      </c>
      <c r="I29" s="15">
        <v>4</v>
      </c>
      <c r="J29" s="15">
        <v>5</v>
      </c>
      <c r="K29" s="16">
        <v>10</v>
      </c>
      <c r="L29" s="17">
        <f>K29/E29*100</f>
        <v>62.5</v>
      </c>
      <c r="M29" s="15">
        <v>4</v>
      </c>
      <c r="N29" s="18"/>
      <c r="O29" s="18"/>
      <c r="P29" s="18"/>
      <c r="Q29" s="18"/>
      <c r="R29" s="15">
        <f>N29*2+O29*1.5+P29*1+Q29*0.5</f>
        <v>0</v>
      </c>
      <c r="S29" s="15">
        <f>M29+R29</f>
        <v>4</v>
      </c>
      <c r="T29" s="14">
        <v>7</v>
      </c>
      <c r="U29" s="19">
        <v>22</v>
      </c>
    </row>
    <row r="30" spans="1:21" ht="21.75" customHeight="1">
      <c r="A30" s="12">
        <f t="shared" si="0"/>
        <v>23</v>
      </c>
      <c r="B30" s="13" t="s">
        <v>35</v>
      </c>
      <c r="C30" s="13">
        <v>1</v>
      </c>
      <c r="D30" s="15">
        <v>5</v>
      </c>
      <c r="E30" s="15">
        <v>16</v>
      </c>
      <c r="F30" s="14">
        <v>8.21</v>
      </c>
      <c r="G30" s="15"/>
      <c r="H30" s="15"/>
      <c r="I30" s="15">
        <v>2</v>
      </c>
      <c r="J30" s="15"/>
      <c r="K30" s="16">
        <v>2</v>
      </c>
      <c r="L30" s="17">
        <f>K30/E30*100</f>
        <v>12.5</v>
      </c>
      <c r="M30" s="15">
        <v>1</v>
      </c>
      <c r="N30" s="18"/>
      <c r="O30" s="18">
        <v>1</v>
      </c>
      <c r="P30" s="18">
        <v>1</v>
      </c>
      <c r="Q30" s="18"/>
      <c r="R30" s="15">
        <f>N30*2+O30*1.5+P30*1+Q30*0.5</f>
        <v>2.5</v>
      </c>
      <c r="S30" s="15">
        <f>M30+R30</f>
        <v>3.5</v>
      </c>
      <c r="T30" s="14">
        <v>16</v>
      </c>
      <c r="U30" s="19">
        <v>23</v>
      </c>
    </row>
    <row r="31" spans="1:21" ht="21.75" customHeight="1">
      <c r="A31" s="12">
        <f t="shared" si="0"/>
        <v>24</v>
      </c>
      <c r="B31" s="23" t="s">
        <v>19</v>
      </c>
      <c r="C31" s="23">
        <v>2</v>
      </c>
      <c r="D31" s="25">
        <v>15</v>
      </c>
      <c r="E31" s="25">
        <v>16</v>
      </c>
      <c r="F31" s="24">
        <v>10.22</v>
      </c>
      <c r="G31" s="15"/>
      <c r="H31" s="15"/>
      <c r="I31" s="15">
        <v>1</v>
      </c>
      <c r="J31" s="15">
        <v>6</v>
      </c>
      <c r="K31" s="16">
        <v>7</v>
      </c>
      <c r="L31" s="17">
        <f>K31/E31*100</f>
        <v>43.75</v>
      </c>
      <c r="M31" s="15">
        <v>3</v>
      </c>
      <c r="N31" s="18"/>
      <c r="O31" s="18"/>
      <c r="P31" s="18"/>
      <c r="Q31" s="18"/>
      <c r="R31" s="15">
        <f>N31*2+O31*1.5+P31*1+Q31*0.5</f>
        <v>0</v>
      </c>
      <c r="S31" s="15">
        <f>M31+R31</f>
        <v>3</v>
      </c>
      <c r="T31" s="14">
        <v>8</v>
      </c>
      <c r="U31" s="19">
        <v>24</v>
      </c>
    </row>
    <row r="32" spans="1:21" ht="21.75" customHeight="1">
      <c r="A32" s="51">
        <f t="shared" si="0"/>
        <v>25</v>
      </c>
      <c r="B32" s="52" t="s">
        <v>18</v>
      </c>
      <c r="C32" s="52">
        <v>2</v>
      </c>
      <c r="D32" s="53">
        <v>12</v>
      </c>
      <c r="E32" s="53">
        <v>12</v>
      </c>
      <c r="F32" s="57">
        <v>8.6</v>
      </c>
      <c r="G32" s="53"/>
      <c r="H32" s="53"/>
      <c r="I32" s="53"/>
      <c r="J32" s="53">
        <v>1</v>
      </c>
      <c r="K32" s="54">
        <v>1</v>
      </c>
      <c r="L32" s="55">
        <f>K32/E32*100</f>
        <v>8.333333333333332</v>
      </c>
      <c r="M32" s="53">
        <v>2</v>
      </c>
      <c r="N32" s="56"/>
      <c r="O32" s="56"/>
      <c r="P32" s="56"/>
      <c r="Q32" s="56"/>
      <c r="R32" s="53">
        <f>N32*2+O32*1.5+P32*1+Q32*0.5</f>
        <v>0</v>
      </c>
      <c r="S32" s="53">
        <f>M32+R32</f>
        <v>2</v>
      </c>
      <c r="T32" s="57">
        <v>9</v>
      </c>
      <c r="U32" s="58">
        <v>25</v>
      </c>
    </row>
    <row r="33" spans="1:21" ht="19.5" thickBot="1">
      <c r="A33" s="70" t="s">
        <v>48</v>
      </c>
      <c r="B33" s="71"/>
      <c r="C33" s="60"/>
      <c r="D33" s="45">
        <f>SUM(D8:D32)</f>
        <v>696</v>
      </c>
      <c r="E33" s="45">
        <f>SUM(E8:E32)</f>
        <v>720</v>
      </c>
      <c r="F33" s="45">
        <v>12.34</v>
      </c>
      <c r="G33" s="46">
        <f>SUM(G8:G32)</f>
        <v>19</v>
      </c>
      <c r="H33" s="46">
        <f>SUM(H8:H32)</f>
        <v>68</v>
      </c>
      <c r="I33" s="46">
        <f>SUM(I8:I32)</f>
        <v>106</v>
      </c>
      <c r="J33" s="46">
        <f>SUM(J8:J32)</f>
        <v>244</v>
      </c>
      <c r="K33" s="47">
        <f>SUM(K8:K32)</f>
        <v>437</v>
      </c>
      <c r="L33" s="48">
        <f>K33/E33*100</f>
        <v>60.69444444444444</v>
      </c>
      <c r="M33" s="49"/>
      <c r="N33" s="49">
        <f>SUM(N8:N32)</f>
        <v>11</v>
      </c>
      <c r="O33" s="49">
        <f>SUM(O8:O32)</f>
        <v>27</v>
      </c>
      <c r="P33" s="49">
        <f>SUM(P8:P32)</f>
        <v>25</v>
      </c>
      <c r="Q33" s="49">
        <f>SUM(Q8:Q32)</f>
        <v>14</v>
      </c>
      <c r="R33" s="49"/>
      <c r="S33" s="49"/>
      <c r="T33" s="49"/>
      <c r="U33" s="50"/>
    </row>
  </sheetData>
  <sheetProtection/>
  <mergeCells count="12">
    <mergeCell ref="A33:B33"/>
    <mergeCell ref="A4:U4"/>
    <mergeCell ref="A2:U2"/>
    <mergeCell ref="A1:U1"/>
    <mergeCell ref="N6:R6"/>
    <mergeCell ref="S6:S7"/>
    <mergeCell ref="A6:A7"/>
    <mergeCell ref="B6:B7"/>
    <mergeCell ref="D6:D7"/>
    <mergeCell ref="E6:E7"/>
    <mergeCell ref="F6:M6"/>
    <mergeCell ref="T6:U6"/>
  </mergeCells>
  <printOptions/>
  <pageMargins left="0.22" right="0.31496062992126" top="0.15748031496063" bottom="0.15748031496063" header="0.15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2018-05-27T05:47:13Z</cp:lastPrinted>
  <dcterms:created xsi:type="dcterms:W3CDTF">2017-12-23T11:03:47Z</dcterms:created>
  <dcterms:modified xsi:type="dcterms:W3CDTF">2018-05-28T00:23:28Z</dcterms:modified>
  <cp:category/>
  <cp:version/>
  <cp:contentType/>
  <cp:contentStatus/>
</cp:coreProperties>
</file>